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 oo R\Cookies\Desktop\"/>
    </mc:Choice>
  </mc:AlternateContent>
  <bookViews>
    <workbookView xWindow="0" yWindow="0" windowWidth="15345" windowHeight="4350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F5" i="1" l="1"/>
  <c r="H6" i="1"/>
  <c r="H8" i="1"/>
  <c r="H9" i="1"/>
  <c r="H10" i="1"/>
  <c r="G6" i="1"/>
  <c r="G8" i="1"/>
  <c r="G9" i="1"/>
  <c r="G10" i="1"/>
  <c r="F12" i="1" l="1"/>
  <c r="F9" i="1" l="1"/>
  <c r="F7" i="1"/>
  <c r="C12" i="1"/>
  <c r="E6" i="1"/>
  <c r="E7" i="1"/>
  <c r="G7" i="1" s="1"/>
  <c r="H7" i="1" s="1"/>
  <c r="E8" i="1"/>
  <c r="E9" i="1"/>
  <c r="E10" i="1"/>
  <c r="E5" i="1"/>
  <c r="C6" i="1"/>
  <c r="F6" i="1" s="1"/>
  <c r="C7" i="1"/>
  <c r="C8" i="1"/>
  <c r="F8" i="1" s="1"/>
  <c r="C9" i="1"/>
  <c r="C10" i="1"/>
  <c r="F10" i="1" s="1"/>
  <c r="C5" i="1"/>
</calcChain>
</file>

<file path=xl/comments1.xml><?xml version="1.0" encoding="utf-8"?>
<comments xmlns="http://schemas.openxmlformats.org/spreadsheetml/2006/main">
  <authors>
    <author>N oo R</author>
  </authors>
  <commentList>
    <comment ref="A4" authorId="0" shapeId="0">
      <text>
        <r>
          <rPr>
            <b/>
            <sz val="9"/>
            <color indexed="81"/>
            <rFont val="Tahoma"/>
            <charset val="1"/>
          </rPr>
          <t>ردیف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4" authorId="0" shapeId="0">
      <text>
        <r>
          <rPr>
            <b/>
            <sz val="9"/>
            <color indexed="81"/>
            <rFont val="Tahoma"/>
            <charset val="1"/>
          </rPr>
          <t>نیرو</t>
        </r>
      </text>
    </comment>
    <comment ref="C4" authorId="0" shapeId="0">
      <text>
        <r>
          <rPr>
            <b/>
            <sz val="9"/>
            <color indexed="81"/>
            <rFont val="Tahoma"/>
            <charset val="1"/>
          </rPr>
          <t xml:space="preserve"> T=l'*100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گشتاور پیچشی</t>
        </r>
      </text>
    </comment>
    <comment ref="D4" authorId="0" shapeId="0">
      <text>
        <r>
          <rPr>
            <b/>
            <sz val="9"/>
            <color indexed="81"/>
            <rFont val="Tahoma"/>
            <charset val="1"/>
          </rPr>
          <t>عدد  قرائت شده ازساعت اندازه گیر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" authorId="0" shapeId="0">
      <text>
        <r>
          <rPr>
            <b/>
            <sz val="9"/>
            <color indexed="81"/>
            <rFont val="Tahoma"/>
            <charset val="1"/>
          </rPr>
          <t>ØP=H/55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زاویه پیچش عملی</t>
        </r>
      </text>
    </comment>
    <comment ref="F4" authorId="0" shapeId="0">
      <text>
        <r>
          <rPr>
            <b/>
            <sz val="9"/>
            <color indexed="81"/>
            <rFont val="Tahoma"/>
            <charset val="1"/>
          </rPr>
          <t>Øt=TL/GJ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زاویه پیچش تئوری</t>
        </r>
      </text>
    </comment>
    <comment ref="G4" authorId="0" shapeId="0">
      <text>
        <r>
          <rPr>
            <b/>
            <sz val="9"/>
            <color indexed="81"/>
            <rFont val="Tahoma"/>
            <charset val="1"/>
          </rPr>
          <t>خطا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e=(Øt-Øp)/Øt</t>
        </r>
      </text>
    </comment>
    <comment ref="H4" authorId="0" shapeId="0">
      <text>
        <r>
          <rPr>
            <b/>
            <sz val="9"/>
            <color indexed="81"/>
            <rFont val="Tahoma"/>
            <charset val="1"/>
          </rPr>
          <t xml:space="preserve">درصد خطا
</t>
        </r>
        <r>
          <rPr>
            <b/>
            <sz val="9"/>
            <color indexed="81"/>
            <rFont val="Tahoma"/>
            <family val="2"/>
          </rPr>
          <t>e%=</t>
        </r>
        <r>
          <rPr>
            <b/>
            <sz val="14"/>
            <color indexed="81"/>
            <rFont val="Tahoma"/>
            <family val="2"/>
          </rPr>
          <t>ı</t>
        </r>
        <r>
          <rPr>
            <b/>
            <sz val="9"/>
            <color indexed="81"/>
            <rFont val="Tahoma"/>
            <family val="2"/>
          </rPr>
          <t>((Øt-Øp)/Øt)*100</t>
        </r>
        <r>
          <rPr>
            <b/>
            <sz val="14"/>
            <color indexed="81"/>
            <rFont val="Tahoma"/>
            <family val="2"/>
          </rPr>
          <t>ı</t>
        </r>
      </text>
    </comment>
    <comment ref="I4" authorId="0" shapeId="0">
      <text>
        <r>
          <rPr>
            <b/>
            <sz val="9"/>
            <color indexed="81"/>
            <rFont val="Tahoma"/>
            <charset val="1"/>
          </rPr>
          <t>ملاحظات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N oo 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0" shapeId="0">
      <text>
        <r>
          <rPr>
            <b/>
            <sz val="9"/>
            <color indexed="81"/>
            <rFont val="Tahoma"/>
          </rPr>
          <t>ممان اینرسی قطبی</t>
        </r>
        <r>
          <rPr>
            <sz val="9"/>
            <color indexed="81"/>
            <rFont val="Tahoma"/>
          </rPr>
          <t xml:space="preserve">
</t>
        </r>
      </text>
    </comment>
    <comment ref="C12" authorId="0" shapeId="0">
      <text>
        <r>
          <rPr>
            <b/>
            <sz val="9"/>
            <color indexed="81"/>
            <rFont val="Tahoma"/>
          </rPr>
          <t xml:space="preserve">j=Пr'^4/2
</t>
        </r>
        <r>
          <rPr>
            <sz val="9"/>
            <color indexed="81"/>
            <rFont val="Tahoma"/>
          </rPr>
          <t xml:space="preserve">
</t>
        </r>
      </text>
    </comment>
    <comment ref="E12" authorId="0" shapeId="0">
      <text>
        <r>
          <rPr>
            <b/>
            <sz val="9"/>
            <color indexed="81"/>
            <rFont val="Tahoma"/>
          </rPr>
          <t>اختلاف بین شیب خط تئوری با شیب خط عملی</t>
        </r>
        <r>
          <rPr>
            <sz val="9"/>
            <color indexed="81"/>
            <rFont val="Tahoma"/>
          </rPr>
          <t xml:space="preserve">
</t>
        </r>
      </text>
    </comment>
    <comment ref="B14" authorId="0" shapeId="0">
      <text>
        <r>
          <rPr>
            <b/>
            <sz val="9"/>
            <color indexed="81"/>
            <rFont val="Tahoma"/>
          </rPr>
          <t>طول المان</t>
        </r>
        <r>
          <rPr>
            <sz val="9"/>
            <color indexed="81"/>
            <rFont val="Tahoma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Constants
مقادیر ثابت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0" shapeId="0">
      <text>
        <r>
          <rPr>
            <b/>
            <sz val="9"/>
            <color indexed="81"/>
            <rFont val="Tahoma"/>
          </rPr>
          <t>شعاع انداززه گیری زاویه پیچش عملی</t>
        </r>
        <r>
          <rPr>
            <sz val="9"/>
            <color indexed="81"/>
            <rFont val="Tahoma"/>
          </rPr>
          <t xml:space="preserve">
</t>
        </r>
      </text>
    </comment>
    <comment ref="B16" authorId="0" shapeId="0">
      <text>
        <r>
          <rPr>
            <b/>
            <sz val="9"/>
            <color indexed="81"/>
            <rFont val="Tahoma"/>
          </rPr>
          <t>شعاع مقطع  المان</t>
        </r>
        <r>
          <rPr>
            <sz val="9"/>
            <color indexed="81"/>
            <rFont val="Tahoma"/>
          </rPr>
          <t xml:space="preserve">
</t>
        </r>
      </text>
    </comment>
    <comment ref="B17" authorId="0" shapeId="0">
      <text>
        <r>
          <rPr>
            <b/>
            <sz val="9"/>
            <color indexed="81"/>
            <rFont val="Tahoma"/>
          </rPr>
          <t>بازوی اندازه گیری گشتاور پیچشی</t>
        </r>
        <r>
          <rPr>
            <sz val="9"/>
            <color indexed="81"/>
            <rFont val="Tahoma"/>
          </rPr>
          <t xml:space="preserve">
</t>
        </r>
      </text>
    </comment>
    <comment ref="B18" authorId="0" shapeId="0">
      <text>
        <r>
          <rPr>
            <b/>
            <sz val="9"/>
            <color indexed="81"/>
            <rFont val="Tahoma"/>
          </rPr>
          <t>مدول الاستیک تیر ازجنس فولاد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<sst xmlns="http://schemas.openxmlformats.org/spreadsheetml/2006/main" count="16" uniqueCount="16">
  <si>
    <t>e</t>
  </si>
  <si>
    <t>No</t>
  </si>
  <si>
    <t>Notification</t>
  </si>
  <si>
    <r>
      <rPr>
        <sz val="16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charset val="178"/>
        <scheme val="minor"/>
      </rPr>
      <t>(mm^4)</t>
    </r>
  </si>
  <si>
    <t>e-t&amp;p</t>
  </si>
  <si>
    <r>
      <t>P</t>
    </r>
    <r>
      <rPr>
        <sz val="8"/>
        <color theme="1"/>
        <rFont val="Times New Roman"/>
        <family val="1"/>
      </rPr>
      <t>(N)</t>
    </r>
  </si>
  <si>
    <r>
      <rPr>
        <sz val="14"/>
        <color theme="1"/>
        <rFont val="Times New Roman"/>
        <family val="1"/>
      </rPr>
      <t>T</t>
    </r>
    <r>
      <rPr>
        <sz val="8"/>
        <color theme="1"/>
        <rFont val="Times New Roman"/>
        <family val="1"/>
      </rPr>
      <t>( N/mm)</t>
    </r>
  </si>
  <si>
    <r>
      <rPr>
        <sz val="14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(mm)</t>
    </r>
  </si>
  <si>
    <r>
      <rPr>
        <sz val="14"/>
        <color theme="1"/>
        <rFont val="Times New Roman"/>
        <family val="1"/>
      </rPr>
      <t>Ø</t>
    </r>
    <r>
      <rPr>
        <sz val="11"/>
        <color theme="1"/>
        <rFont val="Times New Roman"/>
        <family val="1"/>
      </rPr>
      <t>P</t>
    </r>
    <r>
      <rPr>
        <sz val="8"/>
        <color theme="1"/>
        <rFont val="Times New Roman"/>
        <family val="1"/>
      </rPr>
      <t>(rad)</t>
    </r>
  </si>
  <si>
    <r>
      <rPr>
        <sz val="14"/>
        <color theme="1"/>
        <rFont val="Times New Roman"/>
        <family val="1"/>
      </rPr>
      <t>Ø</t>
    </r>
    <r>
      <rPr>
        <sz val="11"/>
        <color theme="1"/>
        <rFont val="Times New Roman"/>
        <family val="1"/>
      </rPr>
      <t>t</t>
    </r>
    <r>
      <rPr>
        <sz val="8"/>
        <color theme="1"/>
        <rFont val="Times New Roman"/>
        <family val="1"/>
      </rPr>
      <t>(rad)</t>
    </r>
  </si>
  <si>
    <r>
      <t>e</t>
    </r>
    <r>
      <rPr>
        <sz val="9"/>
        <color theme="1"/>
        <rFont val="Times New Roman"/>
        <family val="1"/>
      </rPr>
      <t>%</t>
    </r>
  </si>
  <si>
    <t>L'=55 mm</t>
  </si>
  <si>
    <t>L=500 mm</t>
  </si>
  <si>
    <t>E=2.1*10^5 Mpa</t>
  </si>
  <si>
    <t>r'-=4 mm</t>
  </si>
  <si>
    <t>l'=100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</si>
</sst>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1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595959"/>
      <name val="Calibri"/>
      <family val="2"/>
      <charset val="178"/>
      <scheme val="minor"/>
    </font>
    <font>
      <b/>
      <sz val="14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1" fillId="6" borderId="13" xfId="0" applyFont="1" applyFill="1" applyBorder="1"/>
    <xf numFmtId="0" fontId="11" fillId="6" borderId="14" xfId="0" applyFont="1" applyFill="1" applyBorder="1"/>
    <xf numFmtId="0" fontId="11" fillId="6" borderId="15" xfId="0" applyFont="1" applyFill="1" applyBorder="1"/>
    <xf numFmtId="0" fontId="11" fillId="6" borderId="16" xfId="0" applyFont="1" applyFill="1" applyBorder="1"/>
    <xf numFmtId="0" fontId="11" fillId="6" borderId="17" xfId="0" applyFont="1" applyFill="1" applyBorder="1"/>
    <xf numFmtId="0" fontId="11" fillId="6" borderId="18" xfId="0" applyFont="1" applyFill="1" applyBorder="1"/>
    <xf numFmtId="0" fontId="16" fillId="0" borderId="0" xfId="0" applyFont="1" applyAlignment="1">
      <alignment horizontal="center" vertical="center" readingOrder="1"/>
    </xf>
    <xf numFmtId="11" fontId="0" fillId="0" borderId="0" xfId="0" applyNumberFormat="1"/>
    <xf numFmtId="164" fontId="0" fillId="0" borderId="0" xfId="0" applyNumberFormat="1"/>
    <xf numFmtId="0" fontId="6" fillId="7" borderId="9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T-ØP     Graph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29792235123505229"/>
                  <c:y val="-0.116157407407407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T = 75143</a:t>
                    </a:r>
                    <a:r>
                      <a:rPr lang="en-US" sz="900" b="1" i="0" u="none" strike="noStrike" baseline="0">
                        <a:effectLst/>
                      </a:rPr>
                      <a:t>ØP</a:t>
                    </a:r>
                    <a:r>
                      <a:rPr lang="en-US" baseline="0"/>
                      <a:t/>
                    </a:r>
                    <a:br>
                      <a:rPr lang="en-US" baseline="0"/>
                    </a:br>
                    <a:r>
                      <a:rPr lang="en-US" baseline="0"/>
                      <a:t>R² = 0.9833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28736"/>
        <c:axId val="571828176"/>
      </c:scatterChart>
      <c:valAx>
        <c:axId val="571828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effectLst/>
                  </a:rPr>
                  <a:t>ØP</a:t>
                </a:r>
                <a:r>
                  <a:rPr lang="en-US" sz="1000" b="0" i="0" u="none" strike="noStrike" baseline="0">
                    <a:effectLst/>
                  </a:rPr>
                  <a:t>(rad)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28343339864400918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28176"/>
        <c:crosses val="autoZero"/>
        <c:crossBetween val="midCat"/>
      </c:valAx>
      <c:valAx>
        <c:axId val="571828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T</a:t>
                </a:r>
                <a:r>
                  <a:rPr lang="en-US"/>
                  <a:t> (N.mm)</a:t>
                </a:r>
              </a:p>
            </c:rich>
          </c:tx>
          <c:layout>
            <c:manualLayout>
              <c:xMode val="edge"/>
              <c:yMode val="edge"/>
              <c:x val="3.220797418582283E-2"/>
              <c:y val="0.384992205045675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28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Compare</a:t>
            </a:r>
            <a:r>
              <a:rPr lang="fa-IR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Graph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1.8818810407771114E-2"/>
                  <c:y val="-3.320216087847438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T = 168806</a:t>
                    </a:r>
                    <a:r>
                      <a:rPr lang="en-US" sz="900" b="1" i="0" u="none" strike="noStrike" baseline="0">
                        <a:effectLst/>
                      </a:rPr>
                      <a:t>Øt</a:t>
                    </a:r>
                    <a:r>
                      <a:rPr lang="en-US" baseline="0"/>
                      <a:t/>
                    </a:r>
                    <a:br>
                      <a:rPr lang="en-US" baseline="0"/>
                    </a:br>
                    <a:r>
                      <a:rPr lang="en-US" baseline="0"/>
                      <a:t>R² = 1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3449216011887519"/>
                  <c:y val="-3.796230044426719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T = 71655</a:t>
                    </a:r>
                    <a:r>
                      <a:rPr lang="en-US" sz="900" b="1" i="0" u="none" strike="noStrike" baseline="0">
                        <a:effectLst/>
                      </a:rPr>
                      <a:t>ØP</a:t>
                    </a:r>
                    <a:r>
                      <a:rPr lang="en-US" baseline="0"/>
                      <a:t> + 23.239</a:t>
                    </a:r>
                    <a:br>
                      <a:rPr lang="en-US" baseline="0"/>
                    </a:br>
                    <a:r>
                      <a:rPr lang="en-US" baseline="0"/>
                      <a:t>R² = 0.9865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19776"/>
        <c:axId val="571820336"/>
      </c:scatterChart>
      <c:valAx>
        <c:axId val="571819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effectLst/>
                  </a:rPr>
                  <a:t>ØP</a:t>
                </a:r>
                <a:r>
                  <a:rPr lang="en-US" sz="1000" b="0" i="0" u="none" strike="noStrike" baseline="0">
                    <a:effectLst/>
                  </a:rPr>
                  <a:t>(rad)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28343339864400918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20336"/>
        <c:crosses val="autoZero"/>
        <c:crossBetween val="midCat"/>
      </c:valAx>
      <c:valAx>
        <c:axId val="57182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T</a:t>
                </a:r>
                <a:r>
                  <a:rPr lang="en-US"/>
                  <a:t> (N.mm)</a:t>
                </a:r>
              </a:p>
            </c:rich>
          </c:tx>
          <c:layout>
            <c:manualLayout>
              <c:xMode val="edge"/>
              <c:yMode val="edge"/>
              <c:x val="3.220800453448127E-2"/>
              <c:y val="0.384992344706911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19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5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T-Øt     Graph</a:t>
            </a:r>
            <a:endParaRPr lang="en-US" sz="11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35456"/>
        <c:axId val="571836016"/>
      </c:scatterChart>
      <c:valAx>
        <c:axId val="57183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36016"/>
        <c:crosses val="autoZero"/>
        <c:crossBetween val="midCat"/>
      </c:valAx>
      <c:valAx>
        <c:axId val="571836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baseline="0">
                    <a:effectLst/>
                  </a:rPr>
                  <a:t>T</a:t>
                </a:r>
                <a:r>
                  <a:rPr lang="en-US" sz="1000" b="0" i="0" baseline="0">
                    <a:effectLst/>
                  </a:rPr>
                  <a:t> (N.mm)</a:t>
                </a:r>
                <a:endParaRPr lang="en-US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354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ØP-T     Graph</a:t>
            </a:r>
            <a:endParaRPr lang="en-US">
              <a:effectLst/>
            </a:endParaRPr>
          </a:p>
        </c:rich>
      </c:tx>
      <c:layout>
        <c:manualLayout>
          <c:xMode val="edge"/>
          <c:yMode val="edge"/>
          <c:x val="0.34905120370161236"/>
          <c:y val="3.10331689713259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38811575458041747"/>
                  <c:y val="-0.1201716723142438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ØP</a:t>
                    </a:r>
                    <a:r>
                      <a:rPr lang="en-US" baseline="0"/>
                      <a:t> = 1E-05T- 0.0003</a:t>
                    </a:r>
                    <a:br>
                      <a:rPr lang="en-US" baseline="0"/>
                    </a:br>
                    <a:r>
                      <a:rPr lang="en-US" baseline="0"/>
                      <a:t>R² = 0.9865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38256"/>
        <c:axId val="571838816"/>
      </c:scatterChart>
      <c:valAx>
        <c:axId val="571838256"/>
        <c:scaling>
          <c:orientation val="minMax"/>
          <c:max val="7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0" baseline="0">
                    <a:effectLst/>
                  </a:rPr>
                  <a:t>T</a:t>
                </a:r>
                <a:r>
                  <a:rPr lang="en-US" sz="1800" b="0" i="0" baseline="0">
                    <a:effectLst/>
                  </a:rPr>
                  <a:t> </a:t>
                </a:r>
                <a:r>
                  <a:rPr lang="en-US" sz="800" b="0" i="0" baseline="0">
                    <a:effectLst/>
                  </a:rPr>
                  <a:t>(N.mm)</a:t>
                </a:r>
                <a:endParaRPr lang="en-US" sz="200">
                  <a:effectLst/>
                </a:endParaRPr>
              </a:p>
            </c:rich>
          </c:tx>
          <c:layout>
            <c:manualLayout>
              <c:xMode val="edge"/>
              <c:yMode val="edge"/>
              <c:x val="0.71667944358313274"/>
              <c:y val="0.76845529995299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38816"/>
        <c:crosses val="autoZero"/>
        <c:crossBetween val="midCat"/>
      </c:valAx>
      <c:valAx>
        <c:axId val="57183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0" baseline="0">
                    <a:effectLst/>
                  </a:rPr>
                  <a:t>ØP</a:t>
                </a:r>
                <a:r>
                  <a:rPr lang="en-US" sz="800" b="0" i="0" baseline="0">
                    <a:effectLst/>
                  </a:rPr>
                  <a:t>(rad)</a:t>
                </a:r>
                <a:endParaRPr lang="en-US" sz="2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1740665713037594"/>
              <c:y val="3.990662204729934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382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 </a:t>
            </a:r>
            <a:r>
              <a:rPr lang="en-US" sz="1800" b="0" i="0" baseline="0">
                <a:effectLst/>
              </a:rPr>
              <a:t>ØP-T     Graph</a:t>
            </a:r>
            <a:endParaRPr lang="en-US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56478495243543"/>
          <c:y val="0.15054278012601316"/>
          <c:w val="0.80129578740862561"/>
          <c:h val="0.71559970216149693"/>
        </c:manualLayout>
      </c:layout>
      <c:scatterChart>
        <c:scatterStyle val="lineMarker"/>
        <c:varyColors val="0"/>
        <c:ser>
          <c:idx val="1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29828258619103"/>
                  <c:y val="-9.3379802282059828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ØP</a:t>
                    </a:r>
                    <a:r>
                      <a:rPr lang="en-US" baseline="0"/>
                      <a:t> = 0.0014T - 0.0003</a:t>
                    </a:r>
                    <a:br>
                      <a:rPr lang="en-US" baseline="0"/>
                    </a:br>
                    <a:r>
                      <a:rPr lang="en-US" baseline="0"/>
                      <a:t>R² = 0.9865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41056"/>
        <c:axId val="571841616"/>
      </c:scatterChart>
      <c:valAx>
        <c:axId val="57184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baseline="0">
                    <a:effectLst/>
                  </a:rPr>
                  <a:t>T</a:t>
                </a:r>
                <a:endParaRPr lang="en-US" sz="600" b="1">
                  <a:effectLst/>
                </a:endParaRPr>
              </a:p>
            </c:rich>
          </c:tx>
          <c:layout>
            <c:manualLayout>
              <c:xMode val="edge"/>
              <c:yMode val="edge"/>
              <c:x val="0.94393039657615174"/>
              <c:y val="0.834069310576420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41616"/>
        <c:crosses val="autoZero"/>
        <c:crossBetween val="midCat"/>
      </c:valAx>
      <c:valAx>
        <c:axId val="57184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0" baseline="0">
                    <a:effectLst/>
                  </a:rPr>
                  <a:t>Øp</a:t>
                </a:r>
                <a:endParaRPr lang="en-US" sz="800" b="1">
                  <a:effectLst/>
                </a:endParaRPr>
              </a:p>
            </c:rich>
          </c:tx>
          <c:layout>
            <c:manualLayout>
              <c:xMode val="edge"/>
              <c:yMode val="edge"/>
              <c:x val="9.0433828968180252E-2"/>
              <c:y val="4.432605661710229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41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Øt-T     Graph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56478495243543"/>
          <c:y val="0.15054278012601316"/>
          <c:w val="0.80129578740862561"/>
          <c:h val="0.71559970216149693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3.67192044638553E-2"/>
                  <c:y val="-6.820567624055456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Øt</a:t>
                    </a:r>
                    <a:r>
                      <a:rPr lang="en-US" baseline="0"/>
                      <a:t> = 0.0006T</a:t>
                    </a:r>
                    <a:br>
                      <a:rPr lang="en-US" baseline="0"/>
                    </a:br>
                    <a:r>
                      <a:rPr lang="en-US" baseline="0"/>
                      <a:t>R² = 1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43856"/>
        <c:axId val="571844416"/>
      </c:scatterChart>
      <c:valAx>
        <c:axId val="571843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</a:t>
                </a:r>
              </a:p>
            </c:rich>
          </c:tx>
          <c:layout>
            <c:manualLayout>
              <c:xMode val="edge"/>
              <c:yMode val="edge"/>
              <c:x val="0.94331525256909021"/>
              <c:y val="0.8261239466989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44416"/>
        <c:crosses val="autoZero"/>
        <c:crossBetween val="midCat"/>
      </c:valAx>
      <c:valAx>
        <c:axId val="57184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99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effectLst/>
                  </a:rPr>
                  <a:t>Øt</a:t>
                </a:r>
                <a:endParaRPr lang="en-US" sz="1100" b="1"/>
              </a:p>
            </c:rich>
          </c:tx>
          <c:layout>
            <c:manualLayout>
              <c:xMode val="edge"/>
              <c:yMode val="edge"/>
              <c:x val="0.10268493011786804"/>
              <c:y val="7.02639518058616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43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Øt-T     Graph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30290033075110973"/>
                  <c:y val="-8.40292736650387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ØP</a:t>
                    </a:r>
                    <a:r>
                      <a:rPr lang="en-US" baseline="0"/>
                      <a:t> = 6E-06T</a:t>
                    </a:r>
                    <a:br>
                      <a:rPr lang="en-US" baseline="0"/>
                    </a:br>
                    <a:r>
                      <a:rPr lang="en-US" baseline="0"/>
                      <a:t>R² = 1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xVal>
          <c:y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46656"/>
        <c:axId val="571847216"/>
      </c:scatterChart>
      <c:valAx>
        <c:axId val="571846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baseline="0">
                    <a:effectLst/>
                  </a:rPr>
                  <a:t>T</a:t>
                </a:r>
                <a:r>
                  <a:rPr lang="en-US" sz="1000" b="0" i="0" u="none" strike="noStrike" baseline="0">
                    <a:effectLst/>
                  </a:rPr>
                  <a:t> (N.mm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70987379702537179"/>
              <c:y val="0.77219889180519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47216"/>
        <c:crosses val="autoZero"/>
        <c:crossBetween val="midCat"/>
      </c:valAx>
      <c:valAx>
        <c:axId val="57184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 i="0" baseline="0">
                    <a:effectLst/>
                  </a:rPr>
                  <a:t>ØP</a:t>
                </a:r>
                <a:r>
                  <a:rPr lang="en-US" sz="800" b="0" i="0" baseline="0">
                    <a:effectLst/>
                  </a:rPr>
                  <a:t>(rad)</a:t>
                </a:r>
                <a:endParaRPr lang="en-US" sz="2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7499999999999999"/>
              <c:y val="8.418197725284337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466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ØP-T     Graph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30613962190174221"/>
                  <c:y val="-6.290522376024966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Øt</a:t>
                    </a:r>
                    <a:r>
                      <a:rPr lang="en-US" baseline="0"/>
                      <a:t> = 1E-05T - 0.0003</a:t>
                    </a:r>
                    <a:br>
                      <a:rPr lang="en-US" baseline="0"/>
                    </a:br>
                    <a:r>
                      <a:rPr lang="en-US" baseline="0"/>
                      <a:t>R² = 0.9865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305960752738828"/>
                  <c:y val="-8.242060067770926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ØP</a:t>
                    </a:r>
                    <a:r>
                      <a:rPr lang="en-US" baseline="0"/>
                      <a:t> = 6E-06T</a:t>
                    </a:r>
                    <a:br>
                      <a:rPr lang="en-US" baseline="0"/>
                    </a:br>
                    <a:r>
                      <a:rPr lang="en-US" baseline="0"/>
                      <a:t>R² = 1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xVal>
          <c:y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1850016"/>
        <c:axId val="571850576"/>
      </c:scatterChart>
      <c:valAx>
        <c:axId val="571850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baseline="0">
                    <a:effectLst/>
                  </a:rPr>
                  <a:t>T</a:t>
                </a:r>
                <a:r>
                  <a:rPr lang="en-US" sz="1000" b="0" i="0" u="none" strike="noStrike" baseline="0">
                    <a:effectLst/>
                  </a:rPr>
                  <a:t> (N.mm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70987379702537179"/>
              <c:y val="0.77219889180519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50576"/>
        <c:crosses val="autoZero"/>
        <c:crossBetween val="midCat"/>
      </c:valAx>
      <c:valAx>
        <c:axId val="57185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 i="0" baseline="0">
                    <a:effectLst/>
                  </a:rPr>
                  <a:t>ØP</a:t>
                </a:r>
                <a:r>
                  <a:rPr lang="en-US" sz="800" b="0" i="0" baseline="0">
                    <a:effectLst/>
                  </a:rPr>
                  <a:t>(rad)</a:t>
                </a:r>
                <a:endParaRPr lang="en-US" sz="2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7499999999999999"/>
              <c:y val="8.418197725284337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850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1953176527019969"/>
          <c:y val="0.40973102098373071"/>
          <c:w val="0.25599223106375324"/>
          <c:h val="0.300709279565592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 </a:t>
            </a:r>
            <a:r>
              <a:rPr lang="en-US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Compare</a:t>
            </a:r>
            <a:r>
              <a:rPr lang="fa-IR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Graph</a:t>
            </a:r>
            <a:endParaRPr 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56478495243543"/>
          <c:y val="0.15054278012601316"/>
          <c:w val="0.80129578740862561"/>
          <c:h val="0.71559970216149693"/>
        </c:manualLayout>
      </c:layout>
      <c:scatterChart>
        <c:scatterStyle val="lineMarker"/>
        <c:varyColors val="0"/>
        <c:ser>
          <c:idx val="1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1129828258619103"/>
                  <c:y val="-9.3379802282059828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ØP</a:t>
                    </a:r>
                    <a:r>
                      <a:rPr lang="en-US" baseline="0"/>
                      <a:t>= 0.0013T</a:t>
                    </a:r>
                    <a:br>
                      <a:rPr lang="en-US" baseline="0"/>
                    </a:br>
                    <a:r>
                      <a:rPr lang="en-US" baseline="0"/>
                      <a:t>R² = 0.9847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ser>
          <c:idx val="0"/>
          <c:order val="2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18552168437096581"/>
                  <c:y val="0.1724803543643271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1" i="0" u="none" strike="noStrike" baseline="0">
                        <a:effectLst/>
                      </a:rPr>
                      <a:t>Øt</a:t>
                    </a:r>
                    <a:r>
                      <a:rPr lang="en-US" baseline="0"/>
                      <a:t> = 0.0006T</a:t>
                    </a:r>
                    <a:br>
                      <a:rPr lang="en-US" baseline="0"/>
                    </a:br>
                    <a:r>
                      <a:rPr lang="en-US" baseline="0"/>
                      <a:t>R² = 1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193024"/>
        <c:axId val="570198064"/>
      </c:scatterChart>
      <c:valAx>
        <c:axId val="570193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</a:t>
                </a:r>
              </a:p>
            </c:rich>
          </c:tx>
          <c:layout>
            <c:manualLayout>
              <c:xMode val="edge"/>
              <c:yMode val="edge"/>
              <c:x val="0.93325986602534727"/>
              <c:y val="0.825590844601571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198064"/>
        <c:crosses val="autoZero"/>
        <c:crossBetween val="midCat"/>
      </c:valAx>
      <c:valAx>
        <c:axId val="57019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baseline="0">
                    <a:effectLst/>
                  </a:rPr>
                  <a:t>Øt&amp;p</a:t>
                </a:r>
                <a:endParaRPr lang="en-US" sz="6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864756741788678"/>
              <c:y val="3.960615363643334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193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T-ØP     Graph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29792235123505229"/>
                  <c:y val="-0.116157407407407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970544"/>
        <c:axId val="567952064"/>
      </c:scatterChart>
      <c:valAx>
        <c:axId val="567970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effectLst/>
                  </a:rPr>
                  <a:t>ØP</a:t>
                </a:r>
                <a:r>
                  <a:rPr lang="en-US" sz="1000" b="0" i="0" u="none" strike="noStrike" baseline="0">
                    <a:effectLst/>
                  </a:rPr>
                  <a:t>(rad)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28343339864400918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952064"/>
        <c:crosses val="autoZero"/>
        <c:crossBetween val="midCat"/>
      </c:valAx>
      <c:valAx>
        <c:axId val="567952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T</a:t>
                </a:r>
                <a:r>
                  <a:rPr lang="en-US"/>
                  <a:t> (N.mm)</a:t>
                </a:r>
              </a:p>
            </c:rich>
          </c:tx>
          <c:layout>
            <c:manualLayout>
              <c:xMode val="edge"/>
              <c:yMode val="edge"/>
              <c:x val="3.220800453448127E-2"/>
              <c:y val="0.384992344706911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97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Compare</a:t>
            </a:r>
            <a:r>
              <a:rPr lang="fa-IR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Graph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1.8818810407771114E-2"/>
                  <c:y val="-3.320216087847438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3449216011887519"/>
                  <c:y val="-3.796230044426719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79152"/>
        <c:axId val="75470192"/>
      </c:scatterChart>
      <c:valAx>
        <c:axId val="75479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effectLst/>
                  </a:rPr>
                  <a:t>ØP</a:t>
                </a:r>
                <a:r>
                  <a:rPr lang="en-US" sz="1000" b="0" i="0" u="none" strike="noStrike" baseline="0">
                    <a:effectLst/>
                  </a:rPr>
                  <a:t>(rad)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28343339864400918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70192"/>
        <c:crosses val="autoZero"/>
        <c:crossBetween val="midCat"/>
      </c:valAx>
      <c:valAx>
        <c:axId val="7547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T</a:t>
                </a:r>
                <a:r>
                  <a:rPr lang="en-US"/>
                  <a:t> (N.mm)</a:t>
                </a:r>
              </a:p>
            </c:rich>
          </c:tx>
          <c:layout>
            <c:manualLayout>
              <c:xMode val="edge"/>
              <c:yMode val="edge"/>
              <c:x val="3.220800453448127E-2"/>
              <c:y val="0.384992344706911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791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5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T-Øt     Graph</a:t>
            </a:r>
            <a:endParaRPr lang="en-US" sz="11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xVal>
          <c:yVal>
            <c:numRef>
              <c:f>Sheet1!$C$5:$C$10</c:f>
              <c:numCache>
                <c:formatCode>General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350</c:v>
                </c:pt>
                <c:pt idx="3">
                  <c:v>450</c:v>
                </c:pt>
                <c:pt idx="4">
                  <c:v>550</c:v>
                </c:pt>
                <c:pt idx="5">
                  <c:v>650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756384"/>
        <c:axId val="666756944"/>
      </c:scatterChart>
      <c:valAx>
        <c:axId val="666756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56944"/>
        <c:crosses val="autoZero"/>
        <c:crossBetween val="midCat"/>
      </c:valAx>
      <c:valAx>
        <c:axId val="66675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baseline="0">
                    <a:effectLst/>
                  </a:rPr>
                  <a:t>T</a:t>
                </a:r>
                <a:r>
                  <a:rPr lang="en-US" sz="1000" b="0" i="0" baseline="0">
                    <a:effectLst/>
                  </a:rPr>
                  <a:t> (N.mm)</a:t>
                </a:r>
                <a:endParaRPr lang="en-US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563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 </a:t>
            </a:r>
            <a:r>
              <a:rPr lang="en-US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Compare</a:t>
            </a:r>
            <a:r>
              <a:rPr lang="fa-IR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Graph</a:t>
            </a:r>
            <a:endParaRPr 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56478495243543"/>
          <c:y val="0.15054278012601316"/>
          <c:w val="0.80129578740862561"/>
          <c:h val="0.71559970216149693"/>
        </c:manualLayout>
      </c:layout>
      <c:scatterChart>
        <c:scatterStyle val="lineMarker"/>
        <c:varyColors val="0"/>
        <c:ser>
          <c:idx val="1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1129828258619103"/>
                  <c:y val="-9.3379802282059828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ser>
          <c:idx val="0"/>
          <c:order val="2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4.6394126720419052E-2"/>
                  <c:y val="0.1294222834635257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760304"/>
        <c:axId val="666760864"/>
      </c:scatterChart>
      <c:valAx>
        <c:axId val="666760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</a:t>
                </a:r>
              </a:p>
            </c:rich>
          </c:tx>
          <c:layout>
            <c:manualLayout>
              <c:xMode val="edge"/>
              <c:yMode val="edge"/>
              <c:x val="0.93325986602534727"/>
              <c:y val="0.825590844601571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60864"/>
        <c:crosses val="autoZero"/>
        <c:crossBetween val="midCat"/>
      </c:valAx>
      <c:valAx>
        <c:axId val="66676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99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baseline="0">
                    <a:effectLst/>
                  </a:rPr>
                  <a:t>Øt&amp;p</a:t>
                </a:r>
                <a:endParaRPr lang="en-US" sz="60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864756741788678"/>
              <c:y val="3.960615363643334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603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 </a:t>
            </a:r>
            <a:r>
              <a:rPr lang="en-US" sz="1800" b="0" i="0" baseline="0">
                <a:effectLst/>
              </a:rPr>
              <a:t>ØP-T     Graph</a:t>
            </a:r>
            <a:endParaRPr lang="en-US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56478495243543"/>
          <c:y val="0.15054278012601316"/>
          <c:w val="0.80129578740862561"/>
          <c:h val="0.71559970216149693"/>
        </c:manualLayout>
      </c:layout>
      <c:scatterChart>
        <c:scatterStyle val="lineMarker"/>
        <c:varyColors val="0"/>
        <c:ser>
          <c:idx val="1"/>
          <c:order val="0"/>
          <c:tx>
            <c:strRef>
              <c:f>Sheet1!$E$4</c:f>
              <c:strCache>
                <c:ptCount val="1"/>
                <c:pt idx="0">
                  <c:v>ØP(rad)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29828258619103"/>
                  <c:y val="-9.3379802282059828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Sheet1!$E$5:$E$10</c:f>
              <c:numCache>
                <c:formatCode>General</c:formatCode>
                <c:ptCount val="6"/>
                <c:pt idx="0">
                  <c:v>0</c:v>
                </c:pt>
                <c:pt idx="1">
                  <c:v>2.5454545454545456E-3</c:v>
                </c:pt>
                <c:pt idx="2">
                  <c:v>4.5454545454545452E-3</c:v>
                </c:pt>
                <c:pt idx="3">
                  <c:v>6.363636363636363E-3</c:v>
                </c:pt>
                <c:pt idx="4">
                  <c:v>7.4545454545454541E-3</c:v>
                </c:pt>
                <c:pt idx="5">
                  <c:v>8.5454545454545453E-3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763664"/>
        <c:axId val="666764224"/>
      </c:scatterChart>
      <c:valAx>
        <c:axId val="666763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baseline="0">
                    <a:effectLst/>
                  </a:rPr>
                  <a:t>T</a:t>
                </a:r>
                <a:endParaRPr lang="en-US" sz="600" b="1">
                  <a:effectLst/>
                </a:endParaRPr>
              </a:p>
            </c:rich>
          </c:tx>
          <c:layout>
            <c:manualLayout>
              <c:xMode val="edge"/>
              <c:yMode val="edge"/>
              <c:x val="0.94393039657615174"/>
              <c:y val="0.834069310576420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64224"/>
        <c:crosses val="autoZero"/>
        <c:crossBetween val="midCat"/>
      </c:valAx>
      <c:valAx>
        <c:axId val="66676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99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0" baseline="0">
                    <a:effectLst/>
                  </a:rPr>
                  <a:t>Øp</a:t>
                </a:r>
                <a:endParaRPr lang="en-US" sz="800" b="1">
                  <a:effectLst/>
                </a:endParaRPr>
              </a:p>
            </c:rich>
          </c:tx>
          <c:layout>
            <c:manualLayout>
              <c:xMode val="edge"/>
              <c:yMode val="edge"/>
              <c:x val="9.0433732770042435E-2"/>
              <c:y val="3.994963543613202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636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Øt-T     Graph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56478495243543"/>
          <c:y val="0.15054278012601316"/>
          <c:w val="0.80129578740862561"/>
          <c:h val="0.71559970216149693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Sheet1!$F$4</c:f>
              <c:strCache>
                <c:ptCount val="1"/>
                <c:pt idx="0">
                  <c:v>Øt(rad)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3.67192044638553E-2"/>
                  <c:y val="-6.82056762405545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Sheet1!$B$5:$B$10</c:f>
              <c:numCache>
                <c:formatCode>General</c:formatCode>
                <c:ptCount val="6"/>
                <c:pt idx="0">
                  <c:v>0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5.5</c:v>
                </c:pt>
                <c:pt idx="5">
                  <c:v>6.5</c:v>
                </c:pt>
              </c:numCache>
            </c:numRef>
          </c:xVal>
          <c:yVal>
            <c:numRef>
              <c:f>Sheet1!$F$5:$F$10</c:f>
              <c:numCache>
                <c:formatCode>General</c:formatCode>
                <c:ptCount val="6"/>
                <c:pt idx="0">
                  <c:v>0</c:v>
                </c:pt>
                <c:pt idx="1">
                  <c:v>1.4809865028814074E-3</c:v>
                </c:pt>
                <c:pt idx="2">
                  <c:v>2.0733811040339702E-3</c:v>
                </c:pt>
                <c:pt idx="3">
                  <c:v>2.6657757051865333E-3</c:v>
                </c:pt>
                <c:pt idx="4">
                  <c:v>3.2581703063390964E-3</c:v>
                </c:pt>
                <c:pt idx="5">
                  <c:v>3.850564907491659E-3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766464"/>
        <c:axId val="666767024"/>
      </c:scatterChart>
      <c:valAx>
        <c:axId val="66676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</a:t>
                </a:r>
              </a:p>
            </c:rich>
          </c:tx>
          <c:layout>
            <c:manualLayout>
              <c:xMode val="edge"/>
              <c:yMode val="edge"/>
              <c:x val="0.94331525256909021"/>
              <c:y val="0.8261239466989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67024"/>
        <c:crosses val="autoZero"/>
        <c:crossBetween val="midCat"/>
      </c:valAx>
      <c:valAx>
        <c:axId val="66676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99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baseline="0">
                    <a:effectLst/>
                  </a:rPr>
                  <a:t>Øt</a:t>
                </a:r>
                <a:endParaRPr lang="en-US" sz="1100" b="1"/>
              </a:p>
            </c:rich>
          </c:tx>
          <c:layout>
            <c:manualLayout>
              <c:xMode val="edge"/>
              <c:yMode val="edge"/>
              <c:x val="0.10268493011786804"/>
              <c:y val="7.02639518058616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664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57978</xdr:colOff>
      <xdr:row>0</xdr:row>
      <xdr:rowOff>41413</xdr:rowOff>
    </xdr:from>
    <xdr:ext cx="3772497" cy="385096"/>
    <xdr:sp macro="" textlink="">
      <xdr:nvSpPr>
        <xdr:cNvPr id="3" name="TextBox 2"/>
        <xdr:cNvSpPr txBox="1"/>
      </xdr:nvSpPr>
      <xdr:spPr>
        <a:xfrm>
          <a:off x="2054087" y="41413"/>
          <a:ext cx="3772497" cy="3850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600" b="1">
              <a:solidFill>
                <a:schemeClr val="accent4">
                  <a:lumMod val="75000"/>
                </a:schemeClr>
              </a:solidFill>
              <a:cs typeface="B Nazanin" panose="00000400000000000000" pitchFamily="2" charset="-78"/>
            </a:rPr>
            <a:t> </a:t>
          </a:r>
          <a:r>
            <a:rPr lang="en-US" sz="1600" b="1">
              <a:solidFill>
                <a:schemeClr val="accent4">
                  <a:lumMod val="7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Elastic Torsion Tes</a:t>
          </a:r>
          <a:r>
            <a:rPr lang="en-US" sz="1600" b="1">
              <a:solidFill>
                <a:schemeClr val="accent4">
                  <a:lumMod val="75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t-</a:t>
          </a:r>
          <a:r>
            <a:rPr lang="fa-IR" sz="1600" b="1">
              <a:solidFill>
                <a:schemeClr val="accent4">
                  <a:lumMod val="75000"/>
                </a:schemeClr>
              </a:solidFill>
              <a:effectLst/>
              <a:latin typeface="+mn-lt"/>
              <a:ea typeface="+mn-ea"/>
              <a:cs typeface="B Nazanin" panose="00000400000000000000" pitchFamily="2" charset="-78"/>
            </a:rPr>
            <a:t>آزمایش پیچش الاستیک</a:t>
          </a:r>
          <a:endParaRPr lang="en-US" sz="1600" b="1">
            <a:solidFill>
              <a:schemeClr val="accent4">
                <a:lumMod val="75000"/>
              </a:schemeClr>
            </a:solidFill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oneCellAnchor>
  <xdr:oneCellAnchor>
    <xdr:from>
      <xdr:col>0</xdr:col>
      <xdr:colOff>235240</xdr:colOff>
      <xdr:row>0</xdr:row>
      <xdr:rowOff>81678</xdr:rowOff>
    </xdr:from>
    <xdr:ext cx="1924844" cy="337345"/>
    <xdr:sp macro="" textlink="">
      <xdr:nvSpPr>
        <xdr:cNvPr id="7" name="TextBox 6"/>
        <xdr:cNvSpPr txBox="1"/>
      </xdr:nvSpPr>
      <xdr:spPr>
        <a:xfrm>
          <a:off x="235240" y="81678"/>
          <a:ext cx="1924844" cy="3373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a-IR" sz="1100" b="1">
              <a:solidFill>
                <a:srgbClr val="00B050"/>
              </a:solidFill>
              <a:cs typeface="B Nazanin" panose="00000400000000000000" pitchFamily="2" charset="-78"/>
            </a:rPr>
            <a:t>تهیه کننده : مهندس مزینانیان</a:t>
          </a:r>
          <a:endParaRPr lang="en-US" sz="1100" b="1">
            <a:solidFill>
              <a:srgbClr val="00B050"/>
            </a:solidFill>
            <a:cs typeface="B Nazanin" panose="00000400000000000000" pitchFamily="2" charset="-78"/>
          </a:endParaRPr>
        </a:p>
      </xdr:txBody>
    </xdr:sp>
    <xdr:clientData/>
  </xdr:oneCellAnchor>
  <xdr:twoCellAnchor>
    <xdr:from>
      <xdr:col>18</xdr:col>
      <xdr:colOff>374622</xdr:colOff>
      <xdr:row>0</xdr:row>
      <xdr:rowOff>80280</xdr:rowOff>
    </xdr:from>
    <xdr:to>
      <xdr:col>26</xdr:col>
      <xdr:colOff>264490</xdr:colOff>
      <xdr:row>14</xdr:row>
      <xdr:rowOff>45355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308104</xdr:colOff>
      <xdr:row>29</xdr:row>
      <xdr:rowOff>159202</xdr:rowOff>
    </xdr:from>
    <xdr:to>
      <xdr:col>26</xdr:col>
      <xdr:colOff>381000</xdr:colOff>
      <xdr:row>44</xdr:row>
      <xdr:rowOff>76200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382494</xdr:colOff>
      <xdr:row>15</xdr:row>
      <xdr:rowOff>72628</xdr:rowOff>
    </xdr:from>
    <xdr:to>
      <xdr:col>26</xdr:col>
      <xdr:colOff>287734</xdr:colOff>
      <xdr:row>29</xdr:row>
      <xdr:rowOff>15479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21453</xdr:colOff>
      <xdr:row>0</xdr:row>
      <xdr:rowOff>0</xdr:rowOff>
    </xdr:from>
    <xdr:to>
      <xdr:col>17</xdr:col>
      <xdr:colOff>416226</xdr:colOff>
      <xdr:row>14</xdr:row>
      <xdr:rowOff>14684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419936</xdr:colOff>
      <xdr:row>0</xdr:row>
      <xdr:rowOff>111018</xdr:rowOff>
    </xdr:from>
    <xdr:to>
      <xdr:col>35</xdr:col>
      <xdr:colOff>49875</xdr:colOff>
      <xdr:row>15</xdr:row>
      <xdr:rowOff>54640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409576</xdr:colOff>
      <xdr:row>16</xdr:row>
      <xdr:rowOff>46859</xdr:rowOff>
    </xdr:from>
    <xdr:to>
      <xdr:col>35</xdr:col>
      <xdr:colOff>89601</xdr:colOff>
      <xdr:row>29</xdr:row>
      <xdr:rowOff>82783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45513</xdr:colOff>
      <xdr:row>14</xdr:row>
      <xdr:rowOff>164093</xdr:rowOff>
    </xdr:from>
    <xdr:to>
      <xdr:col>17</xdr:col>
      <xdr:colOff>345043</xdr:colOff>
      <xdr:row>28</xdr:row>
      <xdr:rowOff>81279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551661</xdr:colOff>
      <xdr:row>29</xdr:row>
      <xdr:rowOff>35402</xdr:rowOff>
    </xdr:from>
    <xdr:to>
      <xdr:col>17</xdr:col>
      <xdr:colOff>341316</xdr:colOff>
      <xdr:row>43</xdr:row>
      <xdr:rowOff>189837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547687</xdr:colOff>
      <xdr:row>30</xdr:row>
      <xdr:rowOff>130452</xdr:rowOff>
    </xdr:from>
    <xdr:to>
      <xdr:col>34</xdr:col>
      <xdr:colOff>476250</xdr:colOff>
      <xdr:row>43</xdr:row>
      <xdr:rowOff>129657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465731</xdr:colOff>
      <xdr:row>0</xdr:row>
      <xdr:rowOff>129976</xdr:rowOff>
    </xdr:from>
    <xdr:to>
      <xdr:col>17</xdr:col>
      <xdr:colOff>355599</xdr:colOff>
      <xdr:row>14</xdr:row>
      <xdr:rowOff>95051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308104</xdr:colOff>
      <xdr:row>29</xdr:row>
      <xdr:rowOff>159202</xdr:rowOff>
    </xdr:from>
    <xdr:to>
      <xdr:col>17</xdr:col>
      <xdr:colOff>381000</xdr:colOff>
      <xdr:row>44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382494</xdr:colOff>
      <xdr:row>15</xdr:row>
      <xdr:rowOff>72628</xdr:rowOff>
    </xdr:from>
    <xdr:to>
      <xdr:col>17</xdr:col>
      <xdr:colOff>287734</xdr:colOff>
      <xdr:row>29</xdr:row>
      <xdr:rowOff>15479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574734</xdr:colOff>
      <xdr:row>31</xdr:row>
      <xdr:rowOff>109987</xdr:rowOff>
    </xdr:from>
    <xdr:to>
      <xdr:col>8</xdr:col>
      <xdr:colOff>129755</xdr:colOff>
      <xdr:row>44</xdr:row>
      <xdr:rowOff>121669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590730</xdr:colOff>
      <xdr:row>1</xdr:row>
      <xdr:rowOff>35943</xdr:rowOff>
    </xdr:from>
    <xdr:to>
      <xdr:col>8</xdr:col>
      <xdr:colOff>233272</xdr:colOff>
      <xdr:row>15</xdr:row>
      <xdr:rowOff>159768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482721</xdr:colOff>
      <xdr:row>17</xdr:row>
      <xdr:rowOff>114840</xdr:rowOff>
    </xdr:from>
    <xdr:to>
      <xdr:col>8</xdr:col>
      <xdr:colOff>170554</xdr:colOff>
      <xdr:row>30</xdr:row>
      <xdr:rowOff>163202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49"/>
  <sheetViews>
    <sheetView tabSelected="1" zoomScale="85" zoomScaleNormal="85" workbookViewId="0">
      <selection activeCell="I30" sqref="I30"/>
    </sheetView>
  </sheetViews>
  <sheetFormatPr defaultRowHeight="15"/>
  <cols>
    <col min="2" max="2" width="9.5703125" customWidth="1"/>
    <col min="3" max="3" width="11.140625" customWidth="1"/>
    <col min="4" max="4" width="10.5703125" customWidth="1"/>
    <col min="8" max="8" width="9.140625" customWidth="1"/>
    <col min="9" max="9" width="10.5703125" customWidth="1"/>
    <col min="16" max="16" width="9.140625" customWidth="1"/>
    <col min="21" max="21" width="9.140625" customWidth="1"/>
  </cols>
  <sheetData>
    <row r="2" spans="1:11">
      <c r="J2" s="1"/>
      <c r="K2" s="1"/>
    </row>
    <row r="3" spans="1:11" ht="15.75" customHeight="1" thickBot="1">
      <c r="J3" s="1"/>
      <c r="K3" s="1"/>
    </row>
    <row r="4" spans="1:11" ht="15.75" customHeight="1" thickBot="1">
      <c r="A4" s="7" t="s">
        <v>1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0</v>
      </c>
      <c r="H4" s="10" t="s">
        <v>10</v>
      </c>
      <c r="I4" s="11" t="s">
        <v>2</v>
      </c>
      <c r="J4" s="2"/>
      <c r="K4" s="1"/>
    </row>
    <row r="5" spans="1:11">
      <c r="A5" s="12">
        <v>0</v>
      </c>
      <c r="B5" s="32">
        <v>0</v>
      </c>
      <c r="C5" s="13">
        <f>B5*100</f>
        <v>0</v>
      </c>
      <c r="D5" s="35">
        <v>0</v>
      </c>
      <c r="E5" s="13">
        <f>D5/55</f>
        <v>0</v>
      </c>
      <c r="F5" s="13">
        <f>C5*500/(2.1*10 ^5 *C12)</f>
        <v>0</v>
      </c>
      <c r="G5" s="13">
        <v>0</v>
      </c>
      <c r="H5" s="13">
        <v>0</v>
      </c>
      <c r="I5" s="14"/>
      <c r="J5" s="2"/>
      <c r="K5" s="1"/>
    </row>
    <row r="6" spans="1:11">
      <c r="A6" s="15">
        <v>1</v>
      </c>
      <c r="B6" s="33">
        <v>2.5</v>
      </c>
      <c r="C6" s="16">
        <f t="shared" ref="C6:C10" si="0">B6*100</f>
        <v>250</v>
      </c>
      <c r="D6" s="36">
        <v>0.14000000000000001</v>
      </c>
      <c r="E6" s="16">
        <f t="shared" ref="E6:E10" si="1">D6/55</f>
        <v>2.5454545454545456E-3</v>
      </c>
      <c r="F6" s="16">
        <f>C6*500/(2.1*10 ^5 *C12)</f>
        <v>1.4809865028814074E-3</v>
      </c>
      <c r="G6" s="13">
        <f t="shared" ref="G6:G10" si="2">-(F6-E6/F6)</f>
        <v>1.7172750862243915</v>
      </c>
      <c r="H6" s="13">
        <f t="shared" ref="H6:H10" si="3">G6*100</f>
        <v>171.72750862243916</v>
      </c>
      <c r="I6" s="17"/>
      <c r="J6" s="2"/>
      <c r="K6" s="1"/>
    </row>
    <row r="7" spans="1:11">
      <c r="A7" s="15">
        <v>2</v>
      </c>
      <c r="B7" s="33">
        <v>3.5</v>
      </c>
      <c r="C7" s="16">
        <f t="shared" si="0"/>
        <v>350</v>
      </c>
      <c r="D7" s="36">
        <v>0.25</v>
      </c>
      <c r="E7" s="16">
        <f t="shared" si="1"/>
        <v>4.5454545454545452E-3</v>
      </c>
      <c r="F7" s="16">
        <f>C7*500/(2.1*10 ^5 *C12)</f>
        <v>2.0733811040339702E-3</v>
      </c>
      <c r="G7" s="13">
        <f t="shared" si="2"/>
        <v>2.1902175279868752</v>
      </c>
      <c r="H7" s="13">
        <f t="shared" si="3"/>
        <v>219.02175279868752</v>
      </c>
      <c r="I7" s="17"/>
      <c r="J7" s="2"/>
      <c r="K7" s="1"/>
    </row>
    <row r="8" spans="1:11">
      <c r="A8" s="15">
        <v>3</v>
      </c>
      <c r="B8" s="33">
        <v>4.5</v>
      </c>
      <c r="C8" s="16">
        <f t="shared" si="0"/>
        <v>450</v>
      </c>
      <c r="D8" s="36">
        <v>0.35</v>
      </c>
      <c r="E8" s="16">
        <f t="shared" si="1"/>
        <v>6.363636363636363E-3</v>
      </c>
      <c r="F8" s="16">
        <f>C8*500/(2.1*10 ^5 *C12)</f>
        <v>2.6657757051865333E-3</v>
      </c>
      <c r="G8" s="13">
        <f t="shared" si="2"/>
        <v>2.3844954364160249</v>
      </c>
      <c r="H8" s="13">
        <f t="shared" si="3"/>
        <v>238.4495436416025</v>
      </c>
      <c r="I8" s="17"/>
      <c r="J8" s="2"/>
      <c r="K8" s="1"/>
    </row>
    <row r="9" spans="1:11">
      <c r="A9" s="15">
        <v>4</v>
      </c>
      <c r="B9" s="33">
        <v>5.5</v>
      </c>
      <c r="C9" s="16">
        <f t="shared" si="0"/>
        <v>550</v>
      </c>
      <c r="D9" s="36">
        <v>0.41</v>
      </c>
      <c r="E9" s="16">
        <f t="shared" si="1"/>
        <v>7.4545454545454541E-3</v>
      </c>
      <c r="F9" s="16">
        <f>C9*500/(2.1*10 ^5 *C12)</f>
        <v>3.2581703063390964E-3</v>
      </c>
      <c r="G9" s="13">
        <f t="shared" si="2"/>
        <v>2.284696342090355</v>
      </c>
      <c r="H9" s="13">
        <f t="shared" si="3"/>
        <v>228.46963420903549</v>
      </c>
      <c r="I9" s="17"/>
      <c r="J9" s="2"/>
      <c r="K9" s="1"/>
    </row>
    <row r="10" spans="1:11" ht="15.75" thickBot="1">
      <c r="A10" s="18">
        <v>5</v>
      </c>
      <c r="B10" s="34">
        <v>6.5</v>
      </c>
      <c r="C10" s="19">
        <f t="shared" si="0"/>
        <v>650</v>
      </c>
      <c r="D10" s="37">
        <v>0.47</v>
      </c>
      <c r="E10" s="19">
        <f t="shared" si="1"/>
        <v>8.5454545454545453E-3</v>
      </c>
      <c r="F10" s="19">
        <f>C10*500/(2.1*10 ^5 *C12)</f>
        <v>3.850564907491659E-3</v>
      </c>
      <c r="G10" s="13">
        <f t="shared" si="2"/>
        <v>2.2154223861414595</v>
      </c>
      <c r="H10" s="13">
        <f t="shared" si="3"/>
        <v>221.54223861414596</v>
      </c>
      <c r="I10" s="20"/>
      <c r="J10" s="1"/>
      <c r="K10" s="1"/>
    </row>
    <row r="11" spans="1:11" ht="15.75" thickBot="1"/>
    <row r="12" spans="1:11" ht="21.75" thickBot="1">
      <c r="B12" s="3" t="s">
        <v>3</v>
      </c>
      <c r="C12" s="4">
        <f>3.14*4^4/2</f>
        <v>401.92</v>
      </c>
      <c r="E12" s="21" t="s">
        <v>4</v>
      </c>
      <c r="F12" s="22">
        <f>0.0013-0.0006</f>
        <v>6.9999999999999999E-4</v>
      </c>
    </row>
    <row r="13" spans="1:11" ht="15.75" thickBot="1"/>
    <row r="14" spans="1:11">
      <c r="B14" s="23" t="s">
        <v>12</v>
      </c>
      <c r="C14" s="24"/>
    </row>
    <row r="15" spans="1:11">
      <c r="B15" s="25" t="s">
        <v>11</v>
      </c>
      <c r="C15" s="26"/>
    </row>
    <row r="16" spans="1:11">
      <c r="B16" s="25" t="s">
        <v>14</v>
      </c>
      <c r="C16" s="26"/>
      <c r="H16" s="30"/>
    </row>
    <row r="17" spans="2:8">
      <c r="B17" s="25" t="s">
        <v>15</v>
      </c>
      <c r="C17" s="26"/>
    </row>
    <row r="18" spans="2:8" ht="15.75" thickBot="1">
      <c r="B18" s="27" t="s">
        <v>13</v>
      </c>
      <c r="C18" s="28"/>
    </row>
    <row r="19" spans="2:8" ht="21">
      <c r="G19" s="29"/>
    </row>
    <row r="28" spans="2:8" ht="18.75">
      <c r="G28" s="5"/>
      <c r="H28" s="6"/>
    </row>
    <row r="49" spans="15:15">
      <c r="O49" s="31"/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zoomScale="85" zoomScaleNormal="85" workbookViewId="0">
      <selection activeCell="S12" sqref="S12"/>
    </sheetView>
  </sheetViews>
  <sheetFormatPr defaultRowHeight="15"/>
  <cols>
    <col min="10" max="10" width="9.140625" customWidth="1"/>
  </cols>
  <sheetData>
    <row r="2" spans="1:2">
      <c r="A2" s="1"/>
      <c r="B2" s="1"/>
    </row>
    <row r="3" spans="1:2">
      <c r="A3" s="1"/>
      <c r="B3" s="1"/>
    </row>
    <row r="4" spans="1:2">
      <c r="A4" s="2"/>
      <c r="B4" s="1"/>
    </row>
    <row r="5" spans="1:2">
      <c r="A5" s="2"/>
      <c r="B5" s="1"/>
    </row>
    <row r="6" spans="1:2">
      <c r="A6" s="2"/>
      <c r="B6" s="1"/>
    </row>
    <row r="7" spans="1:2">
      <c r="A7" s="2"/>
      <c r="B7" s="1"/>
    </row>
    <row r="8" spans="1:2">
      <c r="A8" s="2"/>
      <c r="B8" s="1"/>
    </row>
    <row r="9" spans="1:2">
      <c r="A9" s="2"/>
      <c r="B9" s="1"/>
    </row>
    <row r="10" spans="1:2">
      <c r="A10" s="1"/>
      <c r="B1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N oo R</cp:lastModifiedBy>
  <cp:lastPrinted>2020-09-03T15:55:47Z</cp:lastPrinted>
  <dcterms:created xsi:type="dcterms:W3CDTF">2017-04-08T06:20:50Z</dcterms:created>
  <dcterms:modified xsi:type="dcterms:W3CDTF">2020-09-03T15:56:22Z</dcterms:modified>
</cp:coreProperties>
</file>